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8\"/>
    </mc:Choice>
  </mc:AlternateContent>
  <bookViews>
    <workbookView xWindow="-105" yWindow="-105" windowWidth="21795" windowHeight="11625"/>
  </bookViews>
  <sheets>
    <sheet name="Структура сценария" sheetId="9" r:id="rId1"/>
    <sheet name="Сводная таблица по сценарию" sheetId="10" r:id="rId2"/>
    <sheet name="Лист1" sheetId="2" r:id="rId3"/>
  </sheets>
  <definedNames>
    <definedName name="Hourly_labor_cost">Лист1!$B$2</definedName>
    <definedName name="Material_cost">Лист1!$B$3</definedName>
    <definedName name="ProductA_Profit">Лист1!$B$13</definedName>
    <definedName name="ProductB_Profit">Лист1!$C$13</definedName>
    <definedName name="ProductC_Profit">Лист1!$D$13</definedName>
    <definedName name="Total_Profit">Лист1!$B$15</definedName>
    <definedName name="Стоимость_материалов">Лист1!$B$3</definedName>
    <definedName name="Стоимость_часа">Лист1!$B$2</definedName>
  </definedNames>
  <calcPr calcId="191029"/>
  <pivotCaches>
    <pivotCache cacheId="1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2" l="1"/>
  <c r="D11" i="2" s="1"/>
  <c r="D13" i="2" s="1"/>
  <c r="C9" i="2"/>
  <c r="C11" i="2" s="1"/>
  <c r="C13" i="2" s="1"/>
  <c r="B9" i="2"/>
  <c r="B11" i="2" s="1"/>
  <c r="B13" i="2" s="1"/>
  <c r="B15" i="2" l="1"/>
</calcChain>
</file>

<file path=xl/sharedStrings.xml><?xml version="1.0" encoding="utf-8"?>
<sst xmlns="http://schemas.openxmlformats.org/spreadsheetml/2006/main" count="43" uniqueCount="33">
  <si>
    <t>Переменные затраты</t>
  </si>
  <si>
    <t>Стоимость рабочего часа</t>
  </si>
  <si>
    <t>Стоимость материалов</t>
  </si>
  <si>
    <t>Товар A</t>
  </si>
  <si>
    <t>Товар Б</t>
  </si>
  <si>
    <t>Товар В</t>
  </si>
  <si>
    <t>Часов на единицу</t>
  </si>
  <si>
    <t>Материалов на единицу</t>
  </si>
  <si>
    <t>Себестоимость производства</t>
  </si>
  <si>
    <t>Количество произведенных единиц</t>
  </si>
  <si>
    <t>Прайс-цена</t>
  </si>
  <si>
    <t>Выручка за единицу</t>
  </si>
  <si>
    <t>Общая прибыль на единицу товара</t>
  </si>
  <si>
    <t>Итого прибыль</t>
  </si>
  <si>
    <t>Пессимистический прогноз</t>
  </si>
  <si>
    <t>Для руководства</t>
  </si>
  <si>
    <t>Наиболее вероятный прогноз</t>
  </si>
  <si>
    <t>Оптимистический прогноз</t>
  </si>
  <si>
    <t xml:space="preserve">Для руководства
</t>
  </si>
  <si>
    <t>Структура сценария</t>
  </si>
  <si>
    <t>Изменяемые:</t>
  </si>
  <si>
    <t>Текущие значения:</t>
  </si>
  <si>
    <t>Результат:</t>
  </si>
  <si>
    <t xml:space="preserve">Примечания: столбец ''Текущие значения'' представляет значения изменяемых ячеек в </t>
  </si>
  <si>
    <t>момент создания Итогового отчета по Сценарию. Изменяемые ячейки для каждого</t>
  </si>
  <si>
    <t>сценария выделены серым цветом.</t>
  </si>
  <si>
    <t>Названия строк</t>
  </si>
  <si>
    <t>$B$2:$B$3 на</t>
  </si>
  <si>
    <t>(Все)</t>
  </si>
  <si>
    <t>Товар А_Прибыль</t>
  </si>
  <si>
    <t>Товар Б_Прибыль</t>
  </si>
  <si>
    <t>Товар В_Прибыль</t>
  </si>
  <si>
    <t>Итого_Прибыль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</si>
</sst>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#,##0.00\ &quot;₽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7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medium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4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5" xfId="0" applyBorder="1"/>
    <xf numFmtId="0" fontId="4" fillId="4" borderId="5" xfId="0" applyFont="1" applyFill="1" applyBorder="1"/>
    <xf numFmtId="0" fontId="5" fillId="3" borderId="0" xfId="0" applyFont="1" applyFill="1"/>
    <xf numFmtId="0" fontId="4" fillId="0" borderId="7" xfId="0" applyFont="1" applyBorder="1"/>
    <xf numFmtId="0" fontId="0" fillId="0" borderId="6" xfId="0" applyBorder="1"/>
    <xf numFmtId="165" fontId="0" fillId="0" borderId="5" xfId="1" applyNumberFormat="1" applyFont="1" applyBorder="1"/>
    <xf numFmtId="165" fontId="4" fillId="0" borderId="7" xfId="1" applyNumberFormat="1" applyFont="1" applyBorder="1"/>
    <xf numFmtId="165" fontId="5" fillId="3" borderId="0" xfId="0" applyNumberFormat="1" applyFont="1" applyFill="1"/>
    <xf numFmtId="165" fontId="0" fillId="0" borderId="0" xfId="0" applyNumberFormat="1"/>
    <xf numFmtId="165" fontId="0" fillId="0" borderId="1" xfId="0" applyNumberFormat="1" applyBorder="1"/>
    <xf numFmtId="0" fontId="6" fillId="5" borderId="2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4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right"/>
    </xf>
    <xf numFmtId="0" fontId="0" fillId="6" borderId="0" xfId="0" applyFill="1"/>
    <xf numFmtId="0" fontId="9" fillId="0" borderId="0" xfId="0" applyFont="1" applyAlignment="1">
      <alignment vertical="top" wrapText="1"/>
    </xf>
    <xf numFmtId="3" fontId="0" fillId="0" borderId="0" xfId="0" applyNumberFormat="1"/>
    <xf numFmtId="0" fontId="4" fillId="4" borderId="5" xfId="0" applyFont="1" applyFill="1" applyBorder="1" applyAlignment="1">
      <alignment horizontal="center"/>
    </xf>
  </cellXfs>
  <cellStyles count="2">
    <cellStyle name="Денежный" xfId="1" builtinId="4"/>
    <cellStyle name="Обычный" xfId="0" builtinId="0"/>
  </cellStyles>
  <dxfs count="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Nadezhda Grinchik" refreshedDate="45978.670070949076" createdVersion="6" refreshedVersion="6" minRefreshableVersion="3" recordCount="3">
  <cacheSource type="scenario"/>
  <cacheFields count="6">
    <cacheField name="$B$2:$B$3" numFmtId="0">
      <sharedItems containsNonDate="0" count="3">
        <s v="Пессимистический прогноз"/>
        <s v="Наиболее вероятный прогноз"/>
        <s v="Оптимистический прогноз"/>
      </sharedItems>
    </cacheField>
    <cacheField name="$B$2:$B$3 на" numFmtId="0">
      <sharedItems containsNonDate="0" count="1">
        <s v="Nadezhda Grinchik"/>
      </sharedItems>
    </cacheField>
    <cacheField name="рез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рез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рез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рез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" applyNumberFormats="0" applyBorderFormats="0" applyFontFormats="0" applyPatternFormats="0" applyAlignmentFormats="0" applyWidthHeightFormats="1" dataCaption="Ячейки результата" updatedVersion="6" minRefreshableVersion="3" useAutoFormatting="1" rowGrandTotals="0" colGrandTotals="0" itemPrintTitles="1" createdVersion="6" indent="0" outline="1" outlineData="1" multipleFieldFilters="0" fieldListSortAscending="1">
  <location ref="A3:E6" firstHeaderRow="0" firstDataRow="1" firstDataCol="1" rowPageCount="1" colPageCount="1"/>
  <pivotFields count="6">
    <pivotField axis="axisRow" showAll="0" defaultSubtotal="0">
      <items count="3">
        <item x="1"/>
        <item x="2"/>
        <item x="0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Товар А_Прибыль" fld="2" baseField="0" baseItem="0"/>
    <dataField name="Товар Б_Прибыль" fld="3" baseField="0" baseItem="0"/>
    <dataField name="Товар В_Прибыль" fld="4" baseField="0" baseItem="0"/>
    <dataField name="Итого_Прибыль" fld="5" baseField="0" baseItem="0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5"/>
  <sheetViews>
    <sheetView showGridLines="0" tabSelected="1" workbookViewId="0">
      <selection activeCell="C19" sqref="C19"/>
    </sheetView>
  </sheetViews>
  <sheetFormatPr defaultRowHeight="15" outlineLevelRow="1" outlineLevelCol="1" x14ac:dyDescent="0.25"/>
  <cols>
    <col min="3" max="3" width="22" bestFit="1" customWidth="1"/>
    <col min="4" max="4" width="15.28515625" bestFit="1" customWidth="1" outlineLevel="1"/>
    <col min="5" max="5" width="21.7109375" bestFit="1" customWidth="1" outlineLevel="1"/>
    <col min="6" max="6" width="23.5703125" bestFit="1" customWidth="1" outlineLevel="1"/>
    <col min="7" max="7" width="21" bestFit="1" customWidth="1" outlineLevel="1"/>
  </cols>
  <sheetData>
    <row r="1" spans="2:7" ht="15.75" thickBot="1" x14ac:dyDescent="0.3"/>
    <row r="2" spans="2:7" ht="15.75" x14ac:dyDescent="0.25">
      <c r="B2" s="15" t="s">
        <v>19</v>
      </c>
      <c r="C2" s="15"/>
      <c r="D2" s="19"/>
      <c r="E2" s="19"/>
      <c r="F2" s="19"/>
      <c r="G2" s="19"/>
    </row>
    <row r="3" spans="2:7" ht="15.75" collapsed="1" x14ac:dyDescent="0.25">
      <c r="B3" s="14"/>
      <c r="C3" s="14"/>
      <c r="D3" s="20" t="s">
        <v>21</v>
      </c>
      <c r="E3" s="20" t="s">
        <v>14</v>
      </c>
      <c r="F3" s="20" t="s">
        <v>16</v>
      </c>
      <c r="G3" s="20" t="s">
        <v>17</v>
      </c>
    </row>
    <row r="4" spans="2:7" ht="33.75" hidden="1" outlineLevel="1" x14ac:dyDescent="0.25">
      <c r="B4" s="16"/>
      <c r="C4" s="16"/>
      <c r="E4" s="22" t="s">
        <v>15</v>
      </c>
      <c r="F4" s="22" t="s">
        <v>15</v>
      </c>
      <c r="G4" s="22" t="s">
        <v>18</v>
      </c>
    </row>
    <row r="5" spans="2:7" x14ac:dyDescent="0.25">
      <c r="B5" s="17" t="s">
        <v>20</v>
      </c>
      <c r="C5" s="17"/>
      <c r="D5" s="1"/>
      <c r="E5" s="1"/>
      <c r="F5" s="1"/>
      <c r="G5" s="1"/>
    </row>
    <row r="6" spans="2:7" outlineLevel="1" x14ac:dyDescent="0.25">
      <c r="B6" s="16"/>
      <c r="C6" s="16" t="s">
        <v>1</v>
      </c>
      <c r="D6">
        <v>30</v>
      </c>
      <c r="E6" s="21">
        <v>38</v>
      </c>
      <c r="F6" s="21">
        <v>34</v>
      </c>
      <c r="G6" s="21">
        <v>30</v>
      </c>
    </row>
    <row r="7" spans="2:7" outlineLevel="1" x14ac:dyDescent="0.25">
      <c r="B7" s="16"/>
      <c r="C7" s="16" t="s">
        <v>2</v>
      </c>
      <c r="D7">
        <v>57</v>
      </c>
      <c r="E7" s="21">
        <v>62</v>
      </c>
      <c r="F7" s="21">
        <v>59</v>
      </c>
      <c r="G7" s="21">
        <v>57</v>
      </c>
    </row>
    <row r="8" spans="2:7" x14ac:dyDescent="0.25">
      <c r="B8" s="17" t="s">
        <v>22</v>
      </c>
      <c r="C8" s="17"/>
      <c r="D8" s="1"/>
      <c r="E8" s="1"/>
      <c r="F8" s="1"/>
      <c r="G8" s="1"/>
    </row>
    <row r="9" spans="2:7" outlineLevel="1" x14ac:dyDescent="0.25">
      <c r="B9" s="16"/>
      <c r="C9" s="16" t="s">
        <v>29</v>
      </c>
      <c r="D9" s="12">
        <v>3348</v>
      </c>
      <c r="E9" s="12">
        <v>-1188</v>
      </c>
      <c r="F9" s="12">
        <v>1188</v>
      </c>
      <c r="G9" s="12">
        <v>3348</v>
      </c>
    </row>
    <row r="10" spans="2:7" outlineLevel="1" x14ac:dyDescent="0.25">
      <c r="B10" s="16"/>
      <c r="C10" s="16" t="s">
        <v>30</v>
      </c>
      <c r="D10" s="12">
        <v>6516</v>
      </c>
      <c r="E10" s="12">
        <v>3690</v>
      </c>
      <c r="F10" s="12">
        <v>5184</v>
      </c>
      <c r="G10" s="12">
        <v>6516</v>
      </c>
    </row>
    <row r="11" spans="2:7" outlineLevel="1" x14ac:dyDescent="0.25">
      <c r="B11" s="16"/>
      <c r="C11" s="16" t="s">
        <v>31</v>
      </c>
      <c r="D11" s="12">
        <v>8124</v>
      </c>
      <c r="E11" s="12">
        <v>4980</v>
      </c>
      <c r="F11" s="12">
        <v>6636</v>
      </c>
      <c r="G11" s="12">
        <v>8124</v>
      </c>
    </row>
    <row r="12" spans="2:7" ht="15.75" outlineLevel="1" thickBot="1" x14ac:dyDescent="0.3">
      <c r="B12" s="18"/>
      <c r="C12" s="18" t="s">
        <v>32</v>
      </c>
      <c r="D12" s="13">
        <v>17988</v>
      </c>
      <c r="E12" s="13">
        <v>7482</v>
      </c>
      <c r="F12" s="13">
        <v>13008</v>
      </c>
      <c r="G12" s="13">
        <v>17988</v>
      </c>
    </row>
    <row r="13" spans="2:7" x14ac:dyDescent="0.25">
      <c r="B13" t="s">
        <v>23</v>
      </c>
    </row>
    <row r="14" spans="2:7" x14ac:dyDescent="0.25">
      <c r="B14" t="s">
        <v>24</v>
      </c>
    </row>
    <row r="15" spans="2:7" x14ac:dyDescent="0.25">
      <c r="B15" t="s"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B5" sqref="B5"/>
    </sheetView>
  </sheetViews>
  <sheetFormatPr defaultRowHeight="15" x14ac:dyDescent="0.25"/>
  <cols>
    <col min="1" max="1" width="28.85546875" bestFit="1" customWidth="1"/>
    <col min="2" max="2" width="17.7109375" bestFit="1" customWidth="1"/>
    <col min="3" max="4" width="17.5703125" bestFit="1" customWidth="1"/>
    <col min="5" max="5" width="15.85546875" bestFit="1" customWidth="1"/>
  </cols>
  <sheetData>
    <row r="1" spans="1:5" x14ac:dyDescent="0.25">
      <c r="A1" s="2" t="s">
        <v>27</v>
      </c>
      <c r="B1" t="s">
        <v>28</v>
      </c>
    </row>
    <row r="3" spans="1:5" x14ac:dyDescent="0.25">
      <c r="A3" s="2" t="s">
        <v>26</v>
      </c>
      <c r="B3" t="s">
        <v>29</v>
      </c>
      <c r="C3" t="s">
        <v>30</v>
      </c>
      <c r="D3" t="s">
        <v>31</v>
      </c>
      <c r="E3" t="s">
        <v>32</v>
      </c>
    </row>
    <row r="4" spans="1:5" x14ac:dyDescent="0.25">
      <c r="A4" s="3" t="s">
        <v>16</v>
      </c>
      <c r="B4" s="23">
        <v>1188</v>
      </c>
      <c r="C4" s="23">
        <v>5184</v>
      </c>
      <c r="D4" s="23">
        <v>6636</v>
      </c>
      <c r="E4" s="23">
        <v>13008</v>
      </c>
    </row>
    <row r="5" spans="1:5" x14ac:dyDescent="0.25">
      <c r="A5" s="3" t="s">
        <v>17</v>
      </c>
      <c r="B5" s="23">
        <v>3348</v>
      </c>
      <c r="C5" s="23">
        <v>6516</v>
      </c>
      <c r="D5" s="23">
        <v>8124</v>
      </c>
      <c r="E5" s="23">
        <v>17988</v>
      </c>
    </row>
    <row r="6" spans="1:5" x14ac:dyDescent="0.25">
      <c r="A6" s="3" t="s">
        <v>14</v>
      </c>
      <c r="B6" s="23">
        <v>-1188</v>
      </c>
      <c r="C6" s="23">
        <v>3690</v>
      </c>
      <c r="D6" s="23">
        <v>4980</v>
      </c>
      <c r="E6" s="23">
        <v>7482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workbookViewId="0">
      <selection activeCell="B2" sqref="B2"/>
    </sheetView>
  </sheetViews>
  <sheetFormatPr defaultRowHeight="15" x14ac:dyDescent="0.25"/>
  <cols>
    <col min="1" max="1" width="34.7109375" bestFit="1" customWidth="1"/>
    <col min="2" max="2" width="14.7109375" bestFit="1" customWidth="1"/>
    <col min="3" max="4" width="11.85546875" customWidth="1"/>
  </cols>
  <sheetData>
    <row r="1" spans="1:4" x14ac:dyDescent="0.25">
      <c r="A1" s="24" t="s">
        <v>0</v>
      </c>
      <c r="B1" s="24"/>
    </row>
    <row r="2" spans="1:4" x14ac:dyDescent="0.25">
      <c r="A2" s="4" t="s">
        <v>1</v>
      </c>
      <c r="B2" s="4">
        <v>38</v>
      </c>
    </row>
    <row r="3" spans="1:4" x14ac:dyDescent="0.25">
      <c r="A3" s="4" t="s">
        <v>2</v>
      </c>
      <c r="B3" s="4">
        <v>62</v>
      </c>
    </row>
    <row r="6" spans="1:4" x14ac:dyDescent="0.25">
      <c r="A6" s="4"/>
      <c r="B6" s="5" t="s">
        <v>3</v>
      </c>
      <c r="C6" s="5" t="s">
        <v>4</v>
      </c>
      <c r="D6" s="5" t="s">
        <v>5</v>
      </c>
    </row>
    <row r="7" spans="1:4" x14ac:dyDescent="0.25">
      <c r="A7" s="4" t="s">
        <v>6</v>
      </c>
      <c r="B7" s="4">
        <v>12</v>
      </c>
      <c r="C7" s="4">
        <v>14</v>
      </c>
      <c r="D7" s="4">
        <v>24</v>
      </c>
    </row>
    <row r="8" spans="1:4" x14ac:dyDescent="0.25">
      <c r="A8" s="4" t="s">
        <v>7</v>
      </c>
      <c r="B8" s="4">
        <v>6</v>
      </c>
      <c r="C8" s="4">
        <v>9</v>
      </c>
      <c r="D8" s="4">
        <v>14</v>
      </c>
    </row>
    <row r="9" spans="1:4" x14ac:dyDescent="0.25">
      <c r="A9" s="4" t="s">
        <v>8</v>
      </c>
      <c r="B9" s="9">
        <f>(Hourly_labor_cost*B7)+(Material_cost*B8)</f>
        <v>828</v>
      </c>
      <c r="C9" s="9">
        <f>(Hourly_labor_cost*C7)+(Material_cost*C8)</f>
        <v>1090</v>
      </c>
      <c r="D9" s="9">
        <f>(Hourly_labor_cost*D7)+(Material_cost*D8)</f>
        <v>1780</v>
      </c>
    </row>
    <row r="10" spans="1:4" x14ac:dyDescent="0.25">
      <c r="A10" s="4" t="s">
        <v>10</v>
      </c>
      <c r="B10" s="9">
        <v>795</v>
      </c>
      <c r="C10" s="9">
        <v>1295</v>
      </c>
      <c r="D10" s="9">
        <v>2195</v>
      </c>
    </row>
    <row r="11" spans="1:4" x14ac:dyDescent="0.25">
      <c r="A11" s="4" t="s">
        <v>11</v>
      </c>
      <c r="B11" s="9">
        <f>B10-B9</f>
        <v>-33</v>
      </c>
      <c r="C11" s="9">
        <f>C10-C9</f>
        <v>205</v>
      </c>
      <c r="D11" s="9">
        <f>D10-D9</f>
        <v>415</v>
      </c>
    </row>
    <row r="12" spans="1:4" ht="15.75" thickBot="1" x14ac:dyDescent="0.3">
      <c r="A12" s="8" t="s">
        <v>9</v>
      </c>
      <c r="B12" s="8">
        <v>36</v>
      </c>
      <c r="C12" s="8">
        <v>18</v>
      </c>
      <c r="D12" s="8">
        <v>12</v>
      </c>
    </row>
    <row r="13" spans="1:4" x14ac:dyDescent="0.25">
      <c r="A13" s="7" t="s">
        <v>12</v>
      </c>
      <c r="B13" s="10">
        <f>B11*B12</f>
        <v>-1188</v>
      </c>
      <c r="C13" s="10">
        <f>C11*C12</f>
        <v>3690</v>
      </c>
      <c r="D13" s="10">
        <f>D11*D12</f>
        <v>4980</v>
      </c>
    </row>
    <row r="15" spans="1:4" ht="18.75" x14ac:dyDescent="0.3">
      <c r="A15" s="6" t="s">
        <v>13</v>
      </c>
      <c r="B15" s="11">
        <f>SUM(B13:D13)</f>
        <v>7482</v>
      </c>
    </row>
  </sheetData>
  <scenarios current="2" show="0" sqref="B13:D13 B15">
    <scenario name="Пессимистический прогноз" locked="1" count="2" user="Nadezhda Grinchik" comment="Для руководства">
      <inputCells r="B2" val="38"/>
      <inputCells r="B3" val="62"/>
    </scenario>
    <scenario name="Наиболее вероятный прогноз" locked="1" count="2" user="Nadezhda Grinchik" comment="Для руководства">
      <inputCells r="B2" val="34"/>
      <inputCells r="B3" val="59"/>
    </scenario>
    <scenario name="Оптимистический прогноз" locked="1" count="2" user="Nadezhda Grinchik" comment="Для руководства_x000a__x000a_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Структура сценария</vt:lpstr>
      <vt:lpstr>Сводная таблица по сценарию</vt:lpstr>
      <vt:lpstr>Лист1</vt:lpstr>
      <vt:lpstr>Hourly_labor_cost</vt:lpstr>
      <vt:lpstr>Material_cost</vt:lpstr>
      <vt:lpstr>ProductA_Profit</vt:lpstr>
      <vt:lpstr>ProductB_Profit</vt:lpstr>
      <vt:lpstr>ProductC_Profit</vt:lpstr>
      <vt:lpstr>Total_Profit</vt:lpstr>
      <vt:lpstr>Стоимость_материалов</vt:lpstr>
      <vt:lpstr>Стоимость_часа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 scenarios.xlsx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2003-02-18T22:37:42Z</dcterms:created>
  <dcterms:modified xsi:type="dcterms:W3CDTF">2026-01-13T12:28:53Z</dcterms:modified>
  <cp:category>Excel 2016 Bible</cp:category>
</cp:coreProperties>
</file>